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vrit\Downloads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5" i="1" l="1"/>
  <c r="H185" i="1"/>
  <c r="I185" i="1"/>
  <c r="J185" i="1"/>
  <c r="L185" i="1"/>
  <c r="F185" i="1"/>
  <c r="F177" i="1" l="1"/>
  <c r="G176" i="1"/>
  <c r="H176" i="1"/>
  <c r="I176" i="1"/>
  <c r="J176" i="1"/>
  <c r="L176" i="1"/>
  <c r="F176" i="1"/>
  <c r="G166" i="1"/>
  <c r="G177" i="1" s="1"/>
  <c r="H166" i="1"/>
  <c r="H177" i="1" s="1"/>
  <c r="I166" i="1"/>
  <c r="I177" i="1" s="1"/>
  <c r="J166" i="1"/>
  <c r="J177" i="1" s="1"/>
  <c r="L166" i="1"/>
  <c r="L177" i="1" s="1"/>
  <c r="F166" i="1"/>
  <c r="G156" i="1" l="1"/>
  <c r="H156" i="1"/>
  <c r="I156" i="1"/>
  <c r="J156" i="1"/>
  <c r="K156" i="1"/>
  <c r="K157" i="1" s="1"/>
  <c r="L156" i="1"/>
  <c r="F156" i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G137" i="1"/>
  <c r="H137" i="1"/>
  <c r="I137" i="1"/>
  <c r="J137" i="1"/>
  <c r="L137" i="1"/>
  <c r="F137" i="1"/>
  <c r="G127" i="1"/>
  <c r="G138" i="1" s="1"/>
  <c r="H127" i="1"/>
  <c r="H138" i="1" s="1"/>
  <c r="I127" i="1"/>
  <c r="I138" i="1" s="1"/>
  <c r="J127" i="1"/>
  <c r="J138" i="1" s="1"/>
  <c r="L127" i="1"/>
  <c r="L138" i="1" s="1"/>
  <c r="F127" i="1"/>
  <c r="F138" i="1" s="1"/>
  <c r="G118" i="1"/>
  <c r="H118" i="1"/>
  <c r="I118" i="1"/>
  <c r="J118" i="1"/>
  <c r="L118" i="1"/>
  <c r="F118" i="1"/>
  <c r="G108" i="1"/>
  <c r="G119" i="1" s="1"/>
  <c r="H108" i="1"/>
  <c r="H119" i="1" s="1"/>
  <c r="I108" i="1"/>
  <c r="I119" i="1" s="1"/>
  <c r="J108" i="1"/>
  <c r="J119" i="1" s="1"/>
  <c r="L108" i="1"/>
  <c r="L119" i="1" s="1"/>
  <c r="F108" i="1"/>
  <c r="F119" i="1" s="1"/>
  <c r="H100" i="1"/>
  <c r="G99" i="1"/>
  <c r="H99" i="1"/>
  <c r="I99" i="1"/>
  <c r="J99" i="1"/>
  <c r="L99" i="1"/>
  <c r="F99" i="1"/>
  <c r="G89" i="1"/>
  <c r="G100" i="1" s="1"/>
  <c r="H89" i="1"/>
  <c r="I89" i="1"/>
  <c r="I100" i="1" s="1"/>
  <c r="J89" i="1"/>
  <c r="J100" i="1" s="1"/>
  <c r="L89" i="1"/>
  <c r="L100" i="1" s="1"/>
  <c r="F89" i="1"/>
  <c r="F100" i="1" s="1"/>
  <c r="H81" i="1"/>
  <c r="G80" i="1"/>
  <c r="H80" i="1"/>
  <c r="I80" i="1"/>
  <c r="J80" i="1"/>
  <c r="L80" i="1"/>
  <c r="F80" i="1"/>
  <c r="G70" i="1"/>
  <c r="H70" i="1"/>
  <c r="I70" i="1"/>
  <c r="J70" i="1"/>
  <c r="J81" i="1" s="1"/>
  <c r="L70" i="1"/>
  <c r="L81" i="1" s="1"/>
  <c r="F70" i="1"/>
  <c r="F81" i="1" s="1"/>
  <c r="G61" i="1"/>
  <c r="H61" i="1"/>
  <c r="I61" i="1"/>
  <c r="J61" i="1"/>
  <c r="L61" i="1"/>
  <c r="F61" i="1"/>
  <c r="G51" i="1"/>
  <c r="G62" i="1" s="1"/>
  <c r="H51" i="1"/>
  <c r="H62" i="1" s="1"/>
  <c r="I51" i="1"/>
  <c r="I62" i="1" s="1"/>
  <c r="J51" i="1"/>
  <c r="J62" i="1" s="1"/>
  <c r="L51" i="1"/>
  <c r="L62" i="1" s="1"/>
  <c r="F51" i="1"/>
  <c r="F62" i="1" s="1"/>
  <c r="L42" i="1"/>
  <c r="G42" i="1"/>
  <c r="H42" i="1"/>
  <c r="I42" i="1"/>
  <c r="J42" i="1"/>
  <c r="F42" i="1"/>
  <c r="G81" i="1" l="1"/>
  <c r="I81" i="1"/>
  <c r="B196" i="1"/>
  <c r="A196" i="1"/>
  <c r="L195" i="1"/>
  <c r="J195" i="1"/>
  <c r="I195" i="1"/>
  <c r="H195" i="1"/>
  <c r="G195" i="1"/>
  <c r="G196" i="1" s="1"/>
  <c r="F195" i="1"/>
  <c r="F196" i="1" s="1"/>
  <c r="B186" i="1"/>
  <c r="A186" i="1"/>
  <c r="B177" i="1"/>
  <c r="A177" i="1"/>
  <c r="B167" i="1"/>
  <c r="A167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196" i="1"/>
  <c r="I196" i="1"/>
  <c r="L196" i="1"/>
  <c r="H196" i="1"/>
  <c r="L24" i="1"/>
  <c r="J24" i="1"/>
  <c r="G24" i="1"/>
  <c r="I24" i="1"/>
  <c r="H24" i="1"/>
  <c r="H197" i="1" l="1"/>
  <c r="L197" i="1"/>
  <c r="J197" i="1"/>
  <c r="I197" i="1"/>
  <c r="G197" i="1"/>
  <c r="F197" i="1"/>
</calcChain>
</file>

<file path=xl/sharedStrings.xml><?xml version="1.0" encoding="utf-8"?>
<sst xmlns="http://schemas.openxmlformats.org/spreadsheetml/2006/main" count="326" uniqueCount="86">
  <si>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</si>
  <si>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</si>
  <si>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</si>
  <si>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</si>
  <si>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</si>
  <si>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</si>
  <si>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</si>
  <si>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</si>
  <si>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</si>
  <si>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</si>
  <si>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</si>
  <si>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</si>
  <si>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</si>
  <si>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</si>
  <si>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</si>
  <si>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</si>
  <si>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</si>
  <si>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</si>
  <si>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</si>
  <si>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</si>
  <si>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</si>
  <si>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</si>
  <si>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</si>
  <si>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</si>
  <si>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</si>
  <si>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</si>
  <si>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</si>
  <si>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</si>
  <si>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</si>
  <si>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</si>
  <si>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</si>
  <si>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</si>
  <si>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</si>
  <si>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</si>
  <si>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</si>
  <si>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</si>
  <si>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</si>
  <si>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</si>
  <si>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</si>
  <si>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Колбаски детские отварные</t>
  </si>
  <si>
    <t>Хлеб пшеничный</t>
  </si>
  <si>
    <t>Хлеб ржано-пшеничный</t>
  </si>
  <si>
    <t>Макаронные изделия отварные с сыром</t>
  </si>
  <si>
    <t>Фрукт</t>
  </si>
  <si>
    <t>Плов по-узбекски</t>
  </si>
  <si>
    <t>Продукт йогуртовый</t>
  </si>
  <si>
    <t>Какао Витошка с 13 витаминами</t>
  </si>
  <si>
    <t>Напиток из смеси ягод Я-Яшка №1</t>
  </si>
  <si>
    <t>Пюре картофельное</t>
  </si>
  <si>
    <t>Печень по-строгановски</t>
  </si>
  <si>
    <t>Суп с бобовыми и мясом</t>
  </si>
  <si>
    <t>Колбаски детские отварные с маслом сливочным</t>
  </si>
  <si>
    <t>Макаронные изделия отварные</t>
  </si>
  <si>
    <t>Запеканка из творога со сметаной</t>
  </si>
  <si>
    <t>Чай с сахаром</t>
  </si>
  <si>
    <t>Напиток Витошка с витаминами и пребиотиками</t>
  </si>
  <si>
    <t>Йогурт</t>
  </si>
  <si>
    <t>Суп-лапша домашняя с мясом птицы</t>
  </si>
  <si>
    <t>Чвй с сахаром</t>
  </si>
  <si>
    <t>Птица, запеченная в сметанном соусе</t>
  </si>
  <si>
    <t>Каша гречневая с овощами</t>
  </si>
  <si>
    <t>Морс клюквенный</t>
  </si>
  <si>
    <t>Суп картофеоьный с фасолью</t>
  </si>
  <si>
    <t>Котлета по-волжски</t>
  </si>
  <si>
    <t>Рассольник Ленинградский (с крупой перловой) со сметаной</t>
  </si>
  <si>
    <t>Подгарнировка</t>
  </si>
  <si>
    <t>Огурец консервированный</t>
  </si>
  <si>
    <t>Борщ с капустой и картофелем со сметаной</t>
  </si>
  <si>
    <t>Пельмени промышленного производства с маслом сливочным и сметаной</t>
  </si>
  <si>
    <t>Гуляш</t>
  </si>
  <si>
    <t>Рис отварной</t>
  </si>
  <si>
    <t>Напиток клюквенный</t>
  </si>
  <si>
    <t>Котлета Воздушная с маслом сливочным</t>
  </si>
  <si>
    <t>Напиток из плодов шиповника</t>
  </si>
  <si>
    <t>Щи из свежей капусты и картофеля со сметаной</t>
  </si>
  <si>
    <t>Салат из свеклы с сыром</t>
  </si>
  <si>
    <t>Рассольник домашний со сметаной</t>
  </si>
  <si>
    <t>Каша молочная Дружба с маслом сливочным</t>
  </si>
  <si>
    <t>Бутерброд с сыром</t>
  </si>
  <si>
    <t>Лапша домашняя с мясом птицы</t>
  </si>
  <si>
    <t>Шницель школьный</t>
  </si>
  <si>
    <t>Рис с овощами</t>
  </si>
  <si>
    <t>Напиток из смеси ягод Я-Яшка №3</t>
  </si>
  <si>
    <t>Директор</t>
  </si>
  <si>
    <t>Шагапов</t>
  </si>
  <si>
    <t>МАОУ Средняя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</si>
</sst>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83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28</v>
      </c>
      <c r="E7" s="42" t="s">
        <v>39</v>
      </c>
      <c r="F7" s="43">
        <v>106</v>
      </c>
      <c r="G7" s="43">
        <v>8</v>
      </c>
      <c r="H7" s="43">
        <v>8</v>
      </c>
      <c r="I7" s="43">
        <v>4</v>
      </c>
      <c r="J7" s="43">
        <v>120</v>
      </c>
      <c r="K7" s="44">
        <v>413</v>
      </c>
      <c r="L7" s="43">
        <v>89.3</v>
      </c>
    </row>
    <row r="8" spans="1:12" ht="14.4" x14ac:dyDescent="0.3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357</v>
      </c>
      <c r="L8" s="43">
        <v>15.4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37</v>
      </c>
      <c r="G9" s="43">
        <v>3</v>
      </c>
      <c r="H9" s="43">
        <v>0</v>
      </c>
      <c r="I9" s="43">
        <v>19</v>
      </c>
      <c r="J9" s="43">
        <v>88</v>
      </c>
      <c r="K9" s="44"/>
      <c r="L9" s="43">
        <v>2.1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29</v>
      </c>
      <c r="E11" s="42" t="s">
        <v>42</v>
      </c>
      <c r="F11" s="43">
        <v>200</v>
      </c>
      <c r="G11" s="43">
        <v>7</v>
      </c>
      <c r="H11" s="43">
        <v>11</v>
      </c>
      <c r="I11" s="43">
        <v>40</v>
      </c>
      <c r="J11" s="43">
        <v>286</v>
      </c>
      <c r="K11" s="44">
        <v>49</v>
      </c>
      <c r="L11" s="43">
        <v>58</v>
      </c>
    </row>
    <row r="12" spans="1:12" ht="14.4" x14ac:dyDescent="0.3">
      <c r="A12" s="23"/>
      <c r="B12" s="15"/>
      <c r="C12" s="11"/>
      <c r="D12" s="6" t="s">
        <v>23</v>
      </c>
      <c r="E12" s="42" t="s">
        <v>41</v>
      </c>
      <c r="F12" s="43">
        <v>20</v>
      </c>
      <c r="G12" s="43">
        <v>2</v>
      </c>
      <c r="H12" s="43">
        <v>0</v>
      </c>
      <c r="I12" s="43">
        <v>8</v>
      </c>
      <c r="J12" s="43">
        <v>39</v>
      </c>
      <c r="K12" s="44"/>
      <c r="L12" s="43">
        <v>1.2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85</v>
      </c>
      <c r="J13" s="19">
        <f t="shared" si="0"/>
        <v>589</v>
      </c>
      <c r="K13" s="25"/>
      <c r="L13" s="19">
        <f t="shared" ref="L13" si="1">SUM(L6:L12)</f>
        <v>166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212</v>
      </c>
      <c r="G15" s="43">
        <v>4</v>
      </c>
      <c r="H15" s="43">
        <v>7</v>
      </c>
      <c r="I15" s="43">
        <v>12</v>
      </c>
      <c r="J15" s="43">
        <v>129</v>
      </c>
      <c r="K15" s="44">
        <v>139</v>
      </c>
      <c r="L15" s="43">
        <v>30.85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106</v>
      </c>
      <c r="G16" s="43">
        <v>10</v>
      </c>
      <c r="H16" s="43">
        <v>9</v>
      </c>
      <c r="I16" s="43">
        <v>1</v>
      </c>
      <c r="J16" s="43">
        <v>120</v>
      </c>
      <c r="K16" s="44">
        <v>413</v>
      </c>
      <c r="L16" s="43">
        <v>89.3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6</v>
      </c>
      <c r="H17" s="43">
        <v>11</v>
      </c>
      <c r="I17" s="43">
        <v>44</v>
      </c>
      <c r="J17" s="43">
        <v>300</v>
      </c>
      <c r="K17" s="44">
        <v>516</v>
      </c>
      <c r="L17" s="43">
        <v>25.9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14</v>
      </c>
      <c r="J18" s="43">
        <v>55</v>
      </c>
      <c r="K18" s="44">
        <v>357</v>
      </c>
      <c r="L18" s="43">
        <v>15.4</v>
      </c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</v>
      </c>
      <c r="I19" s="43">
        <v>30</v>
      </c>
      <c r="J19" s="43">
        <v>141</v>
      </c>
      <c r="K19" s="44"/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42" t="s">
        <v>41</v>
      </c>
      <c r="F20" s="43">
        <v>25</v>
      </c>
      <c r="G20" s="43">
        <v>2</v>
      </c>
      <c r="H20" s="43">
        <v>0</v>
      </c>
      <c r="I20" s="43">
        <v>11</v>
      </c>
      <c r="J20" s="43">
        <v>57</v>
      </c>
      <c r="K20" s="44"/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793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112</v>
      </c>
      <c r="J23" s="19">
        <f t="shared" si="2"/>
        <v>802</v>
      </c>
      <c r="K23" s="25"/>
      <c r="L23" s="19">
        <f t="shared" ref="L23" si="3">SUM(L14:L22)</f>
        <v>165.75000000000003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1356</v>
      </c>
      <c r="G24" s="32">
        <f t="shared" ref="G24:J24" si="4">G13+G23</f>
        <v>46</v>
      </c>
      <c r="H24" s="32">
        <f t="shared" si="4"/>
        <v>46</v>
      </c>
      <c r="I24" s="32">
        <f t="shared" si="4"/>
        <v>197</v>
      </c>
      <c r="J24" s="32">
        <f t="shared" si="4"/>
        <v>1391</v>
      </c>
      <c r="K24" s="32"/>
      <c r="L24" s="32">
        <f t="shared" ref="L24" si="5">L13+L23</f>
        <v>331.75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185</v>
      </c>
      <c r="G25" s="40">
        <v>13</v>
      </c>
      <c r="H25" s="40">
        <v>15</v>
      </c>
      <c r="I25" s="40">
        <v>34</v>
      </c>
      <c r="J25" s="40">
        <v>317</v>
      </c>
      <c r="K25" s="41">
        <v>366</v>
      </c>
      <c r="L25" s="40">
        <v>118.2</v>
      </c>
    </row>
    <row r="26" spans="1:12" ht="14.4" x14ac:dyDescent="0.3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14</v>
      </c>
      <c r="J27" s="43">
        <v>54</v>
      </c>
      <c r="K27" s="44">
        <v>685</v>
      </c>
      <c r="L27" s="43">
        <v>3.55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37</v>
      </c>
      <c r="G28" s="43">
        <v>3</v>
      </c>
      <c r="H28" s="43">
        <v>0</v>
      </c>
      <c r="I28" s="43">
        <v>19</v>
      </c>
      <c r="J28" s="43">
        <v>88</v>
      </c>
      <c r="K28" s="44"/>
      <c r="L28" s="43">
        <v>2.1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56</v>
      </c>
      <c r="E30" s="42" t="s">
        <v>45</v>
      </c>
      <c r="F30" s="43">
        <v>100</v>
      </c>
      <c r="G30" s="43">
        <v>2</v>
      </c>
      <c r="H30" s="43">
        <v>4</v>
      </c>
      <c r="I30" s="43">
        <v>8</v>
      </c>
      <c r="J30" s="43">
        <v>73</v>
      </c>
      <c r="K30" s="44"/>
      <c r="L30" s="43">
        <v>42.56</v>
      </c>
    </row>
    <row r="31" spans="1:12" ht="14.4" x14ac:dyDescent="0.3">
      <c r="A31" s="14"/>
      <c r="B31" s="15"/>
      <c r="C31" s="11"/>
      <c r="D31" s="6" t="s">
        <v>23</v>
      </c>
      <c r="E31" s="42" t="s">
        <v>41</v>
      </c>
      <c r="F31" s="43">
        <v>20</v>
      </c>
      <c r="G31" s="43">
        <v>2</v>
      </c>
      <c r="H31" s="43">
        <v>0</v>
      </c>
      <c r="I31" s="43">
        <v>8</v>
      </c>
      <c r="J31" s="43">
        <v>39</v>
      </c>
      <c r="K31" s="44"/>
      <c r="L31" s="43">
        <v>1.2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542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571</v>
      </c>
      <c r="K32" s="25"/>
      <c r="L32" s="19">
        <f t="shared" si="9"/>
        <v>167.60999999999999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243</v>
      </c>
      <c r="G34" s="43">
        <v>4</v>
      </c>
      <c r="H34" s="43">
        <v>8</v>
      </c>
      <c r="I34" s="43">
        <v>19</v>
      </c>
      <c r="J34" s="43">
        <v>161</v>
      </c>
      <c r="K34" s="44">
        <v>148</v>
      </c>
      <c r="L34" s="43">
        <v>31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15</v>
      </c>
      <c r="H35" s="43">
        <v>19</v>
      </c>
      <c r="I35" s="43">
        <v>46</v>
      </c>
      <c r="J35" s="43">
        <v>411</v>
      </c>
      <c r="K35" s="44">
        <v>366</v>
      </c>
      <c r="L35" s="43">
        <v>127.25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685</v>
      </c>
      <c r="L37" s="43">
        <v>3.55</v>
      </c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</v>
      </c>
      <c r="H38" s="43">
        <v>0</v>
      </c>
      <c r="I38" s="43">
        <v>30</v>
      </c>
      <c r="J38" s="43">
        <v>141</v>
      </c>
      <c r="K38" s="44"/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42" t="s">
        <v>41</v>
      </c>
      <c r="F39" s="43">
        <v>25</v>
      </c>
      <c r="G39" s="43">
        <v>2</v>
      </c>
      <c r="H39" s="43">
        <v>0</v>
      </c>
      <c r="I39" s="43">
        <v>11</v>
      </c>
      <c r="J39" s="43">
        <v>57</v>
      </c>
      <c r="K39" s="44"/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SUM(F34:F41)</f>
        <v>718</v>
      </c>
      <c r="G42" s="19">
        <f t="shared" ref="G42:J42" si="10">SUM(G34:G41)</f>
        <v>25</v>
      </c>
      <c r="H42" s="19">
        <f t="shared" si="10"/>
        <v>27</v>
      </c>
      <c r="I42" s="19">
        <f t="shared" si="10"/>
        <v>120</v>
      </c>
      <c r="J42" s="19">
        <f t="shared" si="10"/>
        <v>826</v>
      </c>
      <c r="K42" s="19"/>
      <c r="L42" s="19">
        <f>SUM(L34:L41)</f>
        <v>166.10000000000002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:L43" si="11">G32+G42</f>
        <v>45</v>
      </c>
      <c r="H43" s="32">
        <f t="shared" si="11"/>
        <v>46</v>
      </c>
      <c r="I43" s="32">
        <f t="shared" si="11"/>
        <v>203</v>
      </c>
      <c r="J43" s="32">
        <f t="shared" si="11"/>
        <v>1397</v>
      </c>
      <c r="K43" s="32"/>
      <c r="L43" s="32">
        <f t="shared" si="11"/>
        <v>333.71000000000004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28</v>
      </c>
      <c r="E45" s="42" t="s">
        <v>59</v>
      </c>
      <c r="F45" s="43">
        <v>120</v>
      </c>
      <c r="G45" s="43">
        <v>11</v>
      </c>
      <c r="H45" s="43">
        <v>15</v>
      </c>
      <c r="I45" s="43">
        <v>9</v>
      </c>
      <c r="J45" s="43">
        <v>212</v>
      </c>
      <c r="K45" s="44">
        <v>300</v>
      </c>
      <c r="L45" s="43">
        <v>97.6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0</v>
      </c>
      <c r="I46" s="43">
        <v>14</v>
      </c>
      <c r="J46" s="43">
        <v>56</v>
      </c>
      <c r="K46" s="44">
        <v>374</v>
      </c>
      <c r="L46" s="43">
        <v>30.2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37</v>
      </c>
      <c r="G47" s="43">
        <v>3</v>
      </c>
      <c r="H47" s="43">
        <v>0</v>
      </c>
      <c r="I47" s="43">
        <v>19</v>
      </c>
      <c r="J47" s="43">
        <v>88</v>
      </c>
      <c r="K47" s="44"/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29</v>
      </c>
      <c r="E49" s="42" t="s">
        <v>60</v>
      </c>
      <c r="F49" s="43">
        <v>200</v>
      </c>
      <c r="G49" s="43">
        <v>4</v>
      </c>
      <c r="H49" s="43">
        <v>3</v>
      </c>
      <c r="I49" s="43">
        <v>35</v>
      </c>
      <c r="J49" s="43">
        <v>184</v>
      </c>
      <c r="K49" s="44">
        <v>21</v>
      </c>
      <c r="L49" s="43">
        <v>33.049999999999997</v>
      </c>
    </row>
    <row r="50" spans="1:12" ht="14.4" x14ac:dyDescent="0.3">
      <c r="A50" s="23"/>
      <c r="B50" s="15"/>
      <c r="C50" s="11"/>
      <c r="D50" s="6" t="s">
        <v>23</v>
      </c>
      <c r="E50" s="42" t="s">
        <v>41</v>
      </c>
      <c r="F50" s="43">
        <v>20</v>
      </c>
      <c r="G50" s="43">
        <v>2</v>
      </c>
      <c r="H50" s="43">
        <v>0</v>
      </c>
      <c r="I50" s="43">
        <v>8</v>
      </c>
      <c r="J50" s="43">
        <v>39</v>
      </c>
      <c r="K50" s="44"/>
      <c r="L50" s="43">
        <v>1.2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SUM(F45:F50)</f>
        <v>577</v>
      </c>
      <c r="G51" s="19">
        <f t="shared" ref="G51:L51" si="12">SUM(G45:G50)</f>
        <v>20</v>
      </c>
      <c r="H51" s="19">
        <f t="shared" si="12"/>
        <v>18</v>
      </c>
      <c r="I51" s="19">
        <f t="shared" si="12"/>
        <v>85</v>
      </c>
      <c r="J51" s="19">
        <f t="shared" si="12"/>
        <v>579</v>
      </c>
      <c r="K51" s="19"/>
      <c r="L51" s="19">
        <f t="shared" si="12"/>
        <v>164.14999999999998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3</v>
      </c>
      <c r="H53" s="43">
        <v>9</v>
      </c>
      <c r="I53" s="43">
        <v>21</v>
      </c>
      <c r="J53" s="43">
        <v>177</v>
      </c>
      <c r="K53" s="44">
        <v>139</v>
      </c>
      <c r="L53" s="43">
        <v>15.2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10</v>
      </c>
      <c r="H54" s="43">
        <v>15</v>
      </c>
      <c r="I54" s="43">
        <v>12</v>
      </c>
      <c r="J54" s="43">
        <v>218</v>
      </c>
      <c r="K54" s="44">
        <v>300</v>
      </c>
      <c r="L54" s="43">
        <v>81.349999999999994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190</v>
      </c>
      <c r="G55" s="43">
        <v>7</v>
      </c>
      <c r="H55" s="43">
        <v>3</v>
      </c>
      <c r="I55" s="43">
        <v>35</v>
      </c>
      <c r="J55" s="43">
        <v>194</v>
      </c>
      <c r="K55" s="44">
        <v>21</v>
      </c>
      <c r="L55" s="43">
        <v>33.049999999999997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374</v>
      </c>
      <c r="L56" s="43">
        <v>30.2</v>
      </c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</v>
      </c>
      <c r="I57" s="43">
        <v>30</v>
      </c>
      <c r="J57" s="43">
        <v>141</v>
      </c>
      <c r="K57" s="44"/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42" t="s">
        <v>41</v>
      </c>
      <c r="F58" s="43">
        <v>25</v>
      </c>
      <c r="G58" s="43">
        <v>2</v>
      </c>
      <c r="H58" s="43">
        <v>0</v>
      </c>
      <c r="I58" s="43">
        <v>11</v>
      </c>
      <c r="J58" s="43">
        <v>57</v>
      </c>
      <c r="K58" s="44"/>
      <c r="L58" s="43">
        <v>1.5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SUM(F53:F60)</f>
        <v>765</v>
      </c>
      <c r="G61" s="19">
        <f t="shared" ref="G61:L61" si="13">SUM(G53:G60)</f>
        <v>26</v>
      </c>
      <c r="H61" s="19">
        <f t="shared" si="13"/>
        <v>27</v>
      </c>
      <c r="I61" s="19">
        <f t="shared" si="13"/>
        <v>123</v>
      </c>
      <c r="J61" s="19">
        <f t="shared" si="13"/>
        <v>843</v>
      </c>
      <c r="K61" s="19"/>
      <c r="L61" s="19">
        <f t="shared" si="13"/>
        <v>164.1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1342</v>
      </c>
      <c r="G62" s="32">
        <f t="shared" ref="G62:L62" si="14">G51+G61</f>
        <v>46</v>
      </c>
      <c r="H62" s="32">
        <f t="shared" si="14"/>
        <v>45</v>
      </c>
      <c r="I62" s="32">
        <f t="shared" si="14"/>
        <v>208</v>
      </c>
      <c r="J62" s="32">
        <f t="shared" si="14"/>
        <v>1422</v>
      </c>
      <c r="K62" s="32"/>
      <c r="L62" s="32">
        <f t="shared" si="14"/>
        <v>328.25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28</v>
      </c>
      <c r="E64" s="42" t="s">
        <v>63</v>
      </c>
      <c r="F64" s="43">
        <v>110</v>
      </c>
      <c r="G64" s="43">
        <v>11</v>
      </c>
      <c r="H64" s="43">
        <v>15</v>
      </c>
      <c r="I64" s="43">
        <v>8</v>
      </c>
      <c r="J64" s="43">
        <v>211</v>
      </c>
      <c r="K64" s="44">
        <v>156</v>
      </c>
      <c r="L64" s="43">
        <v>90.5</v>
      </c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>
        <v>360</v>
      </c>
      <c r="L65" s="43">
        <v>14.25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37</v>
      </c>
      <c r="G66" s="43">
        <v>3</v>
      </c>
      <c r="H66" s="43">
        <v>0</v>
      </c>
      <c r="I66" s="43">
        <v>19</v>
      </c>
      <c r="J66" s="43">
        <v>88</v>
      </c>
      <c r="K66" s="44"/>
      <c r="L66" s="43">
        <v>2.1</v>
      </c>
    </row>
    <row r="67" spans="1:12" ht="14.4" x14ac:dyDescent="0.3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/>
      <c r="L67" s="43">
        <v>28</v>
      </c>
    </row>
    <row r="68" spans="1:12" ht="14.4" x14ac:dyDescent="0.3">
      <c r="A68" s="23"/>
      <c r="B68" s="15"/>
      <c r="C68" s="11"/>
      <c r="D68" s="6" t="s">
        <v>29</v>
      </c>
      <c r="E68" s="42" t="s">
        <v>48</v>
      </c>
      <c r="F68" s="43">
        <v>180</v>
      </c>
      <c r="G68" s="43">
        <v>3</v>
      </c>
      <c r="H68" s="43">
        <v>3</v>
      </c>
      <c r="I68" s="43">
        <v>23</v>
      </c>
      <c r="J68" s="43">
        <v>140</v>
      </c>
      <c r="K68" s="44">
        <v>520</v>
      </c>
      <c r="L68" s="43">
        <v>28.6</v>
      </c>
    </row>
    <row r="69" spans="1:12" ht="14.4" x14ac:dyDescent="0.3">
      <c r="A69" s="23"/>
      <c r="B69" s="15"/>
      <c r="C69" s="11"/>
      <c r="D69" s="6" t="s">
        <v>23</v>
      </c>
      <c r="E69" s="42" t="s">
        <v>41</v>
      </c>
      <c r="F69" s="43">
        <v>20</v>
      </c>
      <c r="G69" s="43">
        <v>2</v>
      </c>
      <c r="H69" s="43">
        <v>0</v>
      </c>
      <c r="I69" s="43">
        <v>8</v>
      </c>
      <c r="J69" s="43">
        <v>39</v>
      </c>
      <c r="K69" s="44"/>
      <c r="L69" s="43">
        <v>1.2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SUM(F64:F69)</f>
        <v>647</v>
      </c>
      <c r="G70" s="19">
        <f t="shared" ref="G70:L70" si="15">SUM(G64:G69)</f>
        <v>19</v>
      </c>
      <c r="H70" s="19">
        <f t="shared" si="15"/>
        <v>18</v>
      </c>
      <c r="I70" s="19">
        <f t="shared" si="15"/>
        <v>82</v>
      </c>
      <c r="J70" s="19">
        <f t="shared" si="15"/>
        <v>578</v>
      </c>
      <c r="K70" s="19"/>
      <c r="L70" s="19">
        <f t="shared" si="15"/>
        <v>164.64999999999998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64</v>
      </c>
      <c r="F72" s="43">
        <v>225</v>
      </c>
      <c r="G72" s="43">
        <v>4</v>
      </c>
      <c r="H72" s="43">
        <v>9</v>
      </c>
      <c r="I72" s="43">
        <v>9</v>
      </c>
      <c r="J72" s="43">
        <v>130</v>
      </c>
      <c r="K72" s="44">
        <v>132</v>
      </c>
      <c r="L72" s="43">
        <v>27.8</v>
      </c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110</v>
      </c>
      <c r="G73" s="43">
        <v>7</v>
      </c>
      <c r="H73" s="43">
        <v>14</v>
      </c>
      <c r="I73" s="43">
        <v>18</v>
      </c>
      <c r="J73" s="43">
        <v>226</v>
      </c>
      <c r="K73" s="44">
        <v>156</v>
      </c>
      <c r="L73" s="43">
        <v>90.5</v>
      </c>
    </row>
    <row r="74" spans="1:12" ht="14.4" x14ac:dyDescent="0.3">
      <c r="A74" s="23"/>
      <c r="B74" s="15"/>
      <c r="C74" s="11"/>
      <c r="D74" s="7" t="s">
        <v>29</v>
      </c>
      <c r="E74" s="42" t="s">
        <v>48</v>
      </c>
      <c r="F74" s="43">
        <v>180</v>
      </c>
      <c r="G74" s="43">
        <v>9</v>
      </c>
      <c r="H74" s="43">
        <v>3</v>
      </c>
      <c r="I74" s="43">
        <v>23</v>
      </c>
      <c r="J74" s="43">
        <v>160</v>
      </c>
      <c r="K74" s="44">
        <v>520</v>
      </c>
      <c r="L74" s="43">
        <v>28.6</v>
      </c>
    </row>
    <row r="75" spans="1:12" ht="14.4" x14ac:dyDescent="0.3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</v>
      </c>
      <c r="H75" s="43">
        <v>0</v>
      </c>
      <c r="I75" s="43">
        <v>14</v>
      </c>
      <c r="J75" s="43">
        <v>56</v>
      </c>
      <c r="K75" s="44">
        <v>360</v>
      </c>
      <c r="L75" s="43">
        <v>14.25</v>
      </c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</v>
      </c>
      <c r="H76" s="43">
        <v>0</v>
      </c>
      <c r="I76" s="43">
        <v>30</v>
      </c>
      <c r="J76" s="43">
        <v>141</v>
      </c>
      <c r="K76" s="44"/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42" t="s">
        <v>41</v>
      </c>
      <c r="F77" s="43">
        <v>25</v>
      </c>
      <c r="G77" s="43">
        <v>2</v>
      </c>
      <c r="H77" s="43">
        <v>0</v>
      </c>
      <c r="I77" s="43">
        <v>11</v>
      </c>
      <c r="J77" s="43">
        <v>57</v>
      </c>
      <c r="K77" s="44"/>
      <c r="L77" s="43">
        <v>1.5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SUM(F72:F79)</f>
        <v>790</v>
      </c>
      <c r="G80" s="19">
        <f t="shared" ref="G80:L80" si="16">SUM(G72:G79)</f>
        <v>26</v>
      </c>
      <c r="H80" s="19">
        <f t="shared" si="16"/>
        <v>26</v>
      </c>
      <c r="I80" s="19">
        <f t="shared" si="16"/>
        <v>105</v>
      </c>
      <c r="J80" s="19">
        <f t="shared" si="16"/>
        <v>770</v>
      </c>
      <c r="K80" s="19"/>
      <c r="L80" s="19">
        <f t="shared" si="16"/>
        <v>165.45000000000002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1437</v>
      </c>
      <c r="G81" s="32">
        <f t="shared" ref="G81:L81" si="17">G70+G80</f>
        <v>45</v>
      </c>
      <c r="H81" s="32">
        <f t="shared" si="17"/>
        <v>44</v>
      </c>
      <c r="I81" s="32">
        <f t="shared" si="17"/>
        <v>187</v>
      </c>
      <c r="J81" s="32">
        <f t="shared" si="17"/>
        <v>1348</v>
      </c>
      <c r="K81" s="32"/>
      <c r="L81" s="32">
        <f t="shared" si="17"/>
        <v>330.1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51" t="s">
        <v>28</v>
      </c>
      <c r="E83" s="42" t="s">
        <v>44</v>
      </c>
      <c r="F83" s="43">
        <v>200</v>
      </c>
      <c r="G83" s="43">
        <v>14</v>
      </c>
      <c r="H83" s="43">
        <v>19</v>
      </c>
      <c r="I83" s="43">
        <v>43</v>
      </c>
      <c r="J83" s="43">
        <v>388</v>
      </c>
      <c r="K83" s="44">
        <v>444</v>
      </c>
      <c r="L83" s="43">
        <v>113.05</v>
      </c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14</v>
      </c>
      <c r="J84" s="43">
        <v>56</v>
      </c>
      <c r="K84" s="44">
        <v>374</v>
      </c>
      <c r="L84" s="43">
        <v>30.2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37</v>
      </c>
      <c r="G85" s="43">
        <v>3</v>
      </c>
      <c r="H85" s="43">
        <v>0</v>
      </c>
      <c r="I85" s="43">
        <v>19</v>
      </c>
      <c r="J85" s="43">
        <v>88</v>
      </c>
      <c r="K85" s="44"/>
      <c r="L85" s="43">
        <v>2.1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</v>
      </c>
      <c r="I87" s="43">
        <v>8</v>
      </c>
      <c r="J87" s="43">
        <v>39</v>
      </c>
      <c r="K87" s="44"/>
      <c r="L87" s="43">
        <v>1.2</v>
      </c>
    </row>
    <row r="88" spans="1:12" ht="28.8" x14ac:dyDescent="0.3">
      <c r="A88" s="23"/>
      <c r="B88" s="15"/>
      <c r="C88" s="11"/>
      <c r="D88" s="52" t="s">
        <v>65</v>
      </c>
      <c r="E88" s="42" t="s">
        <v>66</v>
      </c>
      <c r="F88" s="43">
        <v>45</v>
      </c>
      <c r="G88" s="43">
        <v>1</v>
      </c>
      <c r="H88" s="43">
        <v>0</v>
      </c>
      <c r="I88" s="43">
        <v>1</v>
      </c>
      <c r="J88" s="43">
        <v>8</v>
      </c>
      <c r="K88" s="44">
        <v>101</v>
      </c>
      <c r="L88" s="43">
        <v>19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SUM(F83:F88)</f>
        <v>512</v>
      </c>
      <c r="G89" s="19">
        <f t="shared" ref="G89:L89" si="18">SUM(G83:G88)</f>
        <v>20</v>
      </c>
      <c r="H89" s="19">
        <f t="shared" si="18"/>
        <v>19</v>
      </c>
      <c r="I89" s="19">
        <f t="shared" si="18"/>
        <v>85</v>
      </c>
      <c r="J89" s="19">
        <f t="shared" si="18"/>
        <v>579</v>
      </c>
      <c r="K89" s="19"/>
      <c r="L89" s="19">
        <f t="shared" si="18"/>
        <v>165.54999999999998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235</v>
      </c>
      <c r="G91" s="43">
        <v>5</v>
      </c>
      <c r="H91" s="43">
        <v>9</v>
      </c>
      <c r="I91" s="43">
        <v>10</v>
      </c>
      <c r="J91" s="43">
        <v>138</v>
      </c>
      <c r="K91" s="44">
        <v>110</v>
      </c>
      <c r="L91" s="43">
        <v>20.7</v>
      </c>
    </row>
    <row r="92" spans="1:12" ht="14.4" x14ac:dyDescent="0.3">
      <c r="A92" s="23"/>
      <c r="B92" s="15"/>
      <c r="C92" s="11"/>
      <c r="D92" s="7" t="s">
        <v>28</v>
      </c>
      <c r="E92" s="42" t="s">
        <v>44</v>
      </c>
      <c r="F92" s="43">
        <v>200</v>
      </c>
      <c r="G92" s="43">
        <v>14</v>
      </c>
      <c r="H92" s="43">
        <v>19</v>
      </c>
      <c r="I92" s="43">
        <v>43</v>
      </c>
      <c r="J92" s="43">
        <v>388</v>
      </c>
      <c r="K92" s="44">
        <v>444</v>
      </c>
      <c r="L92" s="43">
        <v>113.05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26</v>
      </c>
      <c r="J94" s="43">
        <v>104</v>
      </c>
      <c r="K94" s="44">
        <v>374</v>
      </c>
      <c r="L94" s="43">
        <v>30.2</v>
      </c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4</v>
      </c>
      <c r="H95" s="43">
        <v>0</v>
      </c>
      <c r="I95" s="43">
        <v>30</v>
      </c>
      <c r="J95" s="43">
        <v>141</v>
      </c>
      <c r="K95" s="44"/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 t="s">
        <v>41</v>
      </c>
      <c r="F96" s="43">
        <v>25</v>
      </c>
      <c r="G96" s="43">
        <v>2</v>
      </c>
      <c r="H96" s="43">
        <v>0</v>
      </c>
      <c r="I96" s="43">
        <v>11</v>
      </c>
      <c r="J96" s="43">
        <v>57</v>
      </c>
      <c r="K96" s="44"/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SUM(F91:F98)</f>
        <v>710</v>
      </c>
      <c r="G99" s="19">
        <f t="shared" ref="G99:L99" si="19">SUM(G91:G98)</f>
        <v>25</v>
      </c>
      <c r="H99" s="19">
        <f t="shared" si="19"/>
        <v>28</v>
      </c>
      <c r="I99" s="19">
        <f t="shared" si="19"/>
        <v>120</v>
      </c>
      <c r="J99" s="19">
        <f t="shared" si="19"/>
        <v>828</v>
      </c>
      <c r="K99" s="19"/>
      <c r="L99" s="19">
        <f t="shared" si="19"/>
        <v>168.25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1222</v>
      </c>
      <c r="G100" s="32">
        <f t="shared" ref="G100:L100" si="20">G89+G99</f>
        <v>45</v>
      </c>
      <c r="H100" s="32">
        <f t="shared" si="20"/>
        <v>47</v>
      </c>
      <c r="I100" s="32">
        <f t="shared" si="20"/>
        <v>205</v>
      </c>
      <c r="J100" s="32">
        <f t="shared" si="20"/>
        <v>1407</v>
      </c>
      <c r="K100" s="32"/>
      <c r="L100" s="32">
        <f t="shared" si="20"/>
        <v>333.79999999999995</v>
      </c>
    </row>
    <row r="101" spans="1:12" ht="14.4" x14ac:dyDescent="0.3">
      <c r="A101" s="20">
        <v>2</v>
      </c>
      <c r="B101" s="21">
        <v>7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26.4" x14ac:dyDescent="0.3">
      <c r="A102" s="23"/>
      <c r="B102" s="15"/>
      <c r="C102" s="11"/>
      <c r="D102" s="51" t="s">
        <v>28</v>
      </c>
      <c r="E102" s="42" t="s">
        <v>68</v>
      </c>
      <c r="F102" s="43">
        <v>200</v>
      </c>
      <c r="G102" s="43">
        <v>14</v>
      </c>
      <c r="H102" s="43">
        <v>18</v>
      </c>
      <c r="I102" s="43">
        <v>34</v>
      </c>
      <c r="J102" s="43">
        <v>356</v>
      </c>
      <c r="K102" s="44">
        <v>719</v>
      </c>
      <c r="L102" s="43">
        <v>127.2</v>
      </c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14</v>
      </c>
      <c r="J103" s="43">
        <v>55</v>
      </c>
      <c r="K103" s="44">
        <v>685</v>
      </c>
      <c r="L103" s="43">
        <v>3.55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37</v>
      </c>
      <c r="G104" s="43">
        <v>3</v>
      </c>
      <c r="H104" s="43">
        <v>0</v>
      </c>
      <c r="I104" s="43">
        <v>19</v>
      </c>
      <c r="J104" s="43">
        <v>88</v>
      </c>
      <c r="K104" s="44"/>
      <c r="L104" s="43">
        <v>2.1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/>
      <c r="L105" s="43">
        <v>29.18</v>
      </c>
    </row>
    <row r="106" spans="1:12" ht="14.4" x14ac:dyDescent="0.3">
      <c r="A106" s="23"/>
      <c r="B106" s="15"/>
      <c r="C106" s="11"/>
      <c r="D106" s="51" t="s">
        <v>23</v>
      </c>
      <c r="E106" s="42" t="s">
        <v>41</v>
      </c>
      <c r="F106" s="43">
        <v>20</v>
      </c>
      <c r="G106" s="43">
        <v>2</v>
      </c>
      <c r="H106" s="43">
        <v>0</v>
      </c>
      <c r="I106" s="43">
        <v>8</v>
      </c>
      <c r="J106" s="43">
        <v>39</v>
      </c>
      <c r="K106" s="44"/>
      <c r="L106" s="43">
        <v>1.2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SUM(F102:F107)</f>
        <v>557</v>
      </c>
      <c r="G108" s="19">
        <f t="shared" ref="G108:L108" si="21">SUM(G102:G107)</f>
        <v>19</v>
      </c>
      <c r="H108" s="19">
        <f t="shared" si="21"/>
        <v>18</v>
      </c>
      <c r="I108" s="19">
        <f t="shared" si="21"/>
        <v>85</v>
      </c>
      <c r="J108" s="19">
        <f t="shared" si="21"/>
        <v>582</v>
      </c>
      <c r="K108" s="19"/>
      <c r="L108" s="19">
        <f t="shared" si="21"/>
        <v>163.22999999999999</v>
      </c>
    </row>
    <row r="109" spans="1:12" ht="14.4" x14ac:dyDescent="0.3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50</v>
      </c>
      <c r="F110" s="43">
        <v>232</v>
      </c>
      <c r="G110" s="43">
        <v>4</v>
      </c>
      <c r="H110" s="43">
        <v>9</v>
      </c>
      <c r="I110" s="43">
        <v>12</v>
      </c>
      <c r="J110" s="43">
        <v>147</v>
      </c>
      <c r="K110" s="44">
        <v>139</v>
      </c>
      <c r="L110" s="43">
        <v>31.8</v>
      </c>
    </row>
    <row r="111" spans="1:12" ht="26.4" x14ac:dyDescent="0.3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16</v>
      </c>
      <c r="H111" s="43">
        <v>17</v>
      </c>
      <c r="I111" s="43">
        <v>40</v>
      </c>
      <c r="J111" s="43">
        <v>379</v>
      </c>
      <c r="K111" s="44">
        <v>719</v>
      </c>
      <c r="L111" s="43">
        <v>127.2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14</v>
      </c>
      <c r="J113" s="43">
        <v>56</v>
      </c>
      <c r="K113" s="44">
        <v>685</v>
      </c>
      <c r="L113" s="43">
        <v>3.55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4</v>
      </c>
      <c r="H114" s="43">
        <v>0</v>
      </c>
      <c r="I114" s="43">
        <v>30</v>
      </c>
      <c r="J114" s="43">
        <v>141</v>
      </c>
      <c r="K114" s="44"/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42" t="s">
        <v>41</v>
      </c>
      <c r="F115" s="43">
        <v>25</v>
      </c>
      <c r="G115" s="43">
        <v>2</v>
      </c>
      <c r="H115" s="43">
        <v>0</v>
      </c>
      <c r="I115" s="43">
        <v>11</v>
      </c>
      <c r="J115" s="43">
        <v>57</v>
      </c>
      <c r="K115" s="44"/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SUM(F110:F117)</f>
        <v>707</v>
      </c>
      <c r="G118" s="19">
        <f t="shared" ref="G118:L118" si="22">SUM(G110:G117)</f>
        <v>26</v>
      </c>
      <c r="H118" s="19">
        <f t="shared" si="22"/>
        <v>26</v>
      </c>
      <c r="I118" s="19">
        <f t="shared" si="22"/>
        <v>107</v>
      </c>
      <c r="J118" s="19">
        <f t="shared" si="22"/>
        <v>780</v>
      </c>
      <c r="K118" s="19"/>
      <c r="L118" s="19">
        <f t="shared" si="22"/>
        <v>166.85000000000002</v>
      </c>
    </row>
    <row r="119" spans="1:12" ht="14.4" x14ac:dyDescent="0.25">
      <c r="A119" s="29">
        <f>A101</f>
        <v>2</v>
      </c>
      <c r="B119" s="30">
        <f>B101</f>
        <v>7</v>
      </c>
      <c r="C119" s="53" t="s">
        <v>4</v>
      </c>
      <c r="D119" s="54"/>
      <c r="E119" s="31"/>
      <c r="F119" s="32">
        <f>F108+F118</f>
        <v>1264</v>
      </c>
      <c r="G119" s="32">
        <f t="shared" ref="G119:L119" si="23">G108+G118</f>
        <v>45</v>
      </c>
      <c r="H119" s="32">
        <f t="shared" si="23"/>
        <v>44</v>
      </c>
      <c r="I119" s="32">
        <f t="shared" si="23"/>
        <v>192</v>
      </c>
      <c r="J119" s="32">
        <f t="shared" si="23"/>
        <v>1362</v>
      </c>
      <c r="K119" s="32"/>
      <c r="L119" s="32">
        <f t="shared" si="23"/>
        <v>330.08000000000004</v>
      </c>
    </row>
    <row r="120" spans="1:12" ht="14.4" x14ac:dyDescent="0.3">
      <c r="A120" s="14">
        <v>2</v>
      </c>
      <c r="B120" s="15">
        <v>8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 t="s">
        <v>69</v>
      </c>
      <c r="F121" s="43">
        <v>120</v>
      </c>
      <c r="G121" s="43">
        <v>11</v>
      </c>
      <c r="H121" s="43">
        <v>15</v>
      </c>
      <c r="I121" s="43">
        <v>19</v>
      </c>
      <c r="J121" s="43">
        <v>255</v>
      </c>
      <c r="K121" s="44">
        <v>437</v>
      </c>
      <c r="L121" s="43">
        <v>115.4</v>
      </c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700</v>
      </c>
      <c r="L122" s="43">
        <v>22.15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37</v>
      </c>
      <c r="G123" s="43">
        <v>3</v>
      </c>
      <c r="H123" s="43">
        <v>0</v>
      </c>
      <c r="I123" s="43">
        <v>19</v>
      </c>
      <c r="J123" s="43">
        <v>88</v>
      </c>
      <c r="K123" s="44"/>
      <c r="L123" s="43">
        <v>2.1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29</v>
      </c>
      <c r="E125" s="42" t="s">
        <v>70</v>
      </c>
      <c r="F125" s="43">
        <v>180</v>
      </c>
      <c r="G125" s="43">
        <v>3</v>
      </c>
      <c r="H125" s="43">
        <v>3</v>
      </c>
      <c r="I125" s="43">
        <v>24</v>
      </c>
      <c r="J125" s="43">
        <v>140</v>
      </c>
      <c r="K125" s="44">
        <v>511</v>
      </c>
      <c r="L125" s="43">
        <v>25.05</v>
      </c>
    </row>
    <row r="126" spans="1:12" ht="14.4" x14ac:dyDescent="0.3">
      <c r="A126" s="14"/>
      <c r="B126" s="15"/>
      <c r="C126" s="11"/>
      <c r="D126" s="6" t="s">
        <v>23</v>
      </c>
      <c r="E126" s="42" t="s">
        <v>41</v>
      </c>
      <c r="F126" s="43">
        <v>20</v>
      </c>
      <c r="G126" s="43">
        <v>2</v>
      </c>
      <c r="H126" s="43">
        <v>0</v>
      </c>
      <c r="I126" s="43">
        <v>8</v>
      </c>
      <c r="J126" s="43">
        <v>39</v>
      </c>
      <c r="K126" s="44"/>
      <c r="L126" s="43">
        <v>1.2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L127" si="24">SUM(G120:G126)</f>
        <v>19</v>
      </c>
      <c r="H127" s="19">
        <f t="shared" si="24"/>
        <v>18</v>
      </c>
      <c r="I127" s="19">
        <f t="shared" si="24"/>
        <v>84</v>
      </c>
      <c r="J127" s="19">
        <f t="shared" si="24"/>
        <v>578</v>
      </c>
      <c r="K127" s="19"/>
      <c r="L127" s="19">
        <f t="shared" si="24"/>
        <v>165.9</v>
      </c>
    </row>
    <row r="128" spans="1:12" ht="14.4" x14ac:dyDescent="0.3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223</v>
      </c>
      <c r="G129" s="43">
        <v>5</v>
      </c>
      <c r="H129" s="43">
        <v>8</v>
      </c>
      <c r="I129" s="43">
        <v>16</v>
      </c>
      <c r="J129" s="43">
        <v>158</v>
      </c>
      <c r="K129" s="44">
        <v>110</v>
      </c>
      <c r="L129" s="43">
        <v>22.9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100</v>
      </c>
      <c r="G130" s="43">
        <v>10</v>
      </c>
      <c r="H130" s="43">
        <v>15</v>
      </c>
      <c r="I130" s="43">
        <v>9</v>
      </c>
      <c r="J130" s="43">
        <v>212</v>
      </c>
      <c r="K130" s="44">
        <v>437</v>
      </c>
      <c r="L130" s="43">
        <v>91.2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3</v>
      </c>
      <c r="H131" s="43">
        <v>3</v>
      </c>
      <c r="I131" s="43">
        <v>24</v>
      </c>
      <c r="J131" s="43">
        <v>140</v>
      </c>
      <c r="K131" s="44">
        <v>511</v>
      </c>
      <c r="L131" s="43">
        <v>25.05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25</v>
      </c>
      <c r="J132" s="43">
        <v>104</v>
      </c>
      <c r="K132" s="44">
        <v>700</v>
      </c>
      <c r="L132" s="43">
        <v>22.15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</v>
      </c>
      <c r="I133" s="43">
        <v>30</v>
      </c>
      <c r="J133" s="43">
        <v>141</v>
      </c>
      <c r="K133" s="44"/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41</v>
      </c>
      <c r="F134" s="43">
        <v>25</v>
      </c>
      <c r="G134" s="43">
        <v>2</v>
      </c>
      <c r="H134" s="43">
        <v>0</v>
      </c>
      <c r="I134" s="43">
        <v>11</v>
      </c>
      <c r="J134" s="43">
        <v>57</v>
      </c>
      <c r="K134" s="44"/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778</v>
      </c>
      <c r="G137" s="19">
        <f t="shared" ref="G137:L137" si="25">SUM(G128:G136)</f>
        <v>24</v>
      </c>
      <c r="H137" s="19">
        <f t="shared" si="25"/>
        <v>26</v>
      </c>
      <c r="I137" s="19">
        <f t="shared" si="25"/>
        <v>115</v>
      </c>
      <c r="J137" s="19">
        <f t="shared" si="25"/>
        <v>812</v>
      </c>
      <c r="K137" s="19"/>
      <c r="L137" s="19">
        <f t="shared" si="25"/>
        <v>165.60000000000002</v>
      </c>
    </row>
    <row r="138" spans="1:12" ht="14.4" x14ac:dyDescent="0.25">
      <c r="A138" s="33">
        <f>A120</f>
        <v>2</v>
      </c>
      <c r="B138" s="33">
        <f>B120</f>
        <v>8</v>
      </c>
      <c r="C138" s="53" t="s">
        <v>4</v>
      </c>
      <c r="D138" s="54"/>
      <c r="E138" s="31"/>
      <c r="F138" s="32">
        <f>F127+F137</f>
        <v>1335</v>
      </c>
      <c r="G138" s="32">
        <f t="shared" ref="G138:L138" si="26">G127+G137</f>
        <v>43</v>
      </c>
      <c r="H138" s="32">
        <f t="shared" si="26"/>
        <v>44</v>
      </c>
      <c r="I138" s="32">
        <f t="shared" si="26"/>
        <v>199</v>
      </c>
      <c r="J138" s="32">
        <f t="shared" si="26"/>
        <v>1390</v>
      </c>
      <c r="K138" s="32"/>
      <c r="L138" s="32">
        <f t="shared" si="26"/>
        <v>331.5</v>
      </c>
    </row>
    <row r="139" spans="1:12" ht="14.4" x14ac:dyDescent="0.3">
      <c r="A139" s="20">
        <v>2</v>
      </c>
      <c r="B139" s="21">
        <v>9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 t="s">
        <v>28</v>
      </c>
      <c r="E140" s="42" t="s">
        <v>72</v>
      </c>
      <c r="F140" s="43">
        <v>108</v>
      </c>
      <c r="G140" s="43">
        <v>8</v>
      </c>
      <c r="H140" s="43">
        <v>8</v>
      </c>
      <c r="I140" s="43">
        <v>4</v>
      </c>
      <c r="J140" s="43">
        <v>119</v>
      </c>
      <c r="K140" s="44">
        <v>9</v>
      </c>
      <c r="L140" s="43">
        <v>89.95</v>
      </c>
    </row>
    <row r="141" spans="1:12" ht="14.4" x14ac:dyDescent="0.3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</v>
      </c>
      <c r="H141" s="43">
        <v>0</v>
      </c>
      <c r="I141" s="43">
        <v>16</v>
      </c>
      <c r="J141" s="43">
        <v>64</v>
      </c>
      <c r="K141" s="44">
        <v>705</v>
      </c>
      <c r="L141" s="43">
        <v>13.7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37</v>
      </c>
      <c r="G142" s="43">
        <v>3</v>
      </c>
      <c r="H142" s="43">
        <v>0</v>
      </c>
      <c r="I142" s="43">
        <v>19</v>
      </c>
      <c r="J142" s="43">
        <v>88</v>
      </c>
      <c r="K142" s="44"/>
      <c r="L142" s="43">
        <v>2.1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29</v>
      </c>
      <c r="E144" s="42" t="s">
        <v>42</v>
      </c>
      <c r="F144" s="43">
        <v>200</v>
      </c>
      <c r="G144" s="43">
        <v>7</v>
      </c>
      <c r="H144" s="43">
        <v>11</v>
      </c>
      <c r="I144" s="43">
        <v>37</v>
      </c>
      <c r="J144" s="43">
        <v>274</v>
      </c>
      <c r="K144" s="44">
        <v>49</v>
      </c>
      <c r="L144" s="43">
        <v>58</v>
      </c>
    </row>
    <row r="145" spans="1:12" ht="14.4" x14ac:dyDescent="0.3">
      <c r="A145" s="23"/>
      <c r="B145" s="15"/>
      <c r="C145" s="11"/>
      <c r="D145" s="6" t="s">
        <v>23</v>
      </c>
      <c r="E145" s="42" t="s">
        <v>41</v>
      </c>
      <c r="F145" s="43">
        <v>20</v>
      </c>
      <c r="G145" s="43">
        <v>2</v>
      </c>
      <c r="H145" s="43">
        <v>0</v>
      </c>
      <c r="I145" s="43">
        <v>8</v>
      </c>
      <c r="J145" s="43">
        <v>39</v>
      </c>
      <c r="K145" s="44"/>
      <c r="L145" s="43">
        <v>1.2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L146" si="27">SUM(G139:G145)</f>
        <v>20</v>
      </c>
      <c r="H146" s="19">
        <f t="shared" si="27"/>
        <v>19</v>
      </c>
      <c r="I146" s="19">
        <f t="shared" si="27"/>
        <v>84</v>
      </c>
      <c r="J146" s="19">
        <f t="shared" si="27"/>
        <v>584</v>
      </c>
      <c r="K146" s="19"/>
      <c r="L146" s="19">
        <f t="shared" si="27"/>
        <v>164.95</v>
      </c>
    </row>
    <row r="147" spans="1:12" ht="14.4" x14ac:dyDescent="0.3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74</v>
      </c>
      <c r="F148" s="43">
        <v>215</v>
      </c>
      <c r="G148" s="43">
        <v>2</v>
      </c>
      <c r="H148" s="43">
        <v>7</v>
      </c>
      <c r="I148" s="43">
        <v>23</v>
      </c>
      <c r="J148" s="43">
        <v>161</v>
      </c>
      <c r="K148" s="44">
        <v>124</v>
      </c>
      <c r="L148" s="43">
        <v>19.55</v>
      </c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105</v>
      </c>
      <c r="G149" s="43">
        <v>13</v>
      </c>
      <c r="H149" s="43">
        <v>9</v>
      </c>
      <c r="I149" s="43">
        <v>4</v>
      </c>
      <c r="J149" s="43">
        <v>148</v>
      </c>
      <c r="K149" s="44">
        <v>9</v>
      </c>
      <c r="L149" s="43">
        <v>82.4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190</v>
      </c>
      <c r="G150" s="43">
        <v>5</v>
      </c>
      <c r="H150" s="43">
        <v>11</v>
      </c>
      <c r="I150" s="43">
        <v>34</v>
      </c>
      <c r="J150" s="43">
        <v>255</v>
      </c>
      <c r="K150" s="44">
        <v>449</v>
      </c>
      <c r="L150" s="43">
        <v>46</v>
      </c>
    </row>
    <row r="151" spans="1:12" ht="14.4" x14ac:dyDescent="0.3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14</v>
      </c>
      <c r="J151" s="43">
        <v>55</v>
      </c>
      <c r="K151" s="44">
        <v>705</v>
      </c>
      <c r="L151" s="43">
        <v>13.7</v>
      </c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4</v>
      </c>
      <c r="H152" s="43">
        <v>0</v>
      </c>
      <c r="I152" s="43">
        <v>30</v>
      </c>
      <c r="J152" s="43">
        <v>141</v>
      </c>
      <c r="K152" s="44"/>
      <c r="L152" s="43">
        <v>2.8</v>
      </c>
    </row>
    <row r="153" spans="1:12" ht="14.4" x14ac:dyDescent="0.3">
      <c r="A153" s="23"/>
      <c r="B153" s="15"/>
      <c r="C153" s="11"/>
      <c r="D153" s="7" t="s">
        <v>32</v>
      </c>
      <c r="E153" s="42" t="s">
        <v>41</v>
      </c>
      <c r="F153" s="43">
        <v>25</v>
      </c>
      <c r="G153" s="43">
        <v>2</v>
      </c>
      <c r="H153" s="43">
        <v>0</v>
      </c>
      <c r="I153" s="43">
        <v>11</v>
      </c>
      <c r="J153" s="43">
        <v>57</v>
      </c>
      <c r="K153" s="44"/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L156" si="28">SUM(G147:G155)</f>
        <v>26</v>
      </c>
      <c r="H156" s="19">
        <f t="shared" si="28"/>
        <v>27</v>
      </c>
      <c r="I156" s="19">
        <f t="shared" si="28"/>
        <v>116</v>
      </c>
      <c r="J156" s="19">
        <f t="shared" si="28"/>
        <v>817</v>
      </c>
      <c r="K156" s="19">
        <f t="shared" si="28"/>
        <v>1287</v>
      </c>
      <c r="L156" s="19">
        <f t="shared" si="28"/>
        <v>165.95</v>
      </c>
    </row>
    <row r="157" spans="1:12" ht="14.4" x14ac:dyDescent="0.25">
      <c r="A157" s="29">
        <f>A139</f>
        <v>2</v>
      </c>
      <c r="B157" s="30">
        <f>B139</f>
        <v>9</v>
      </c>
      <c r="C157" s="53" t="s">
        <v>4</v>
      </c>
      <c r="D157" s="54"/>
      <c r="E157" s="31"/>
      <c r="F157" s="32">
        <f>F146+F156</f>
        <v>1350</v>
      </c>
      <c r="G157" s="32">
        <f t="shared" ref="G157:L157" si="29">G146+G156</f>
        <v>46</v>
      </c>
      <c r="H157" s="32">
        <f t="shared" si="29"/>
        <v>46</v>
      </c>
      <c r="I157" s="32">
        <f t="shared" si="29"/>
        <v>200</v>
      </c>
      <c r="J157" s="32">
        <f t="shared" si="29"/>
        <v>1401</v>
      </c>
      <c r="K157" s="32">
        <f t="shared" si="29"/>
        <v>1287</v>
      </c>
      <c r="L157" s="32">
        <f t="shared" si="29"/>
        <v>330.9</v>
      </c>
    </row>
    <row r="158" spans="1:12" ht="14.4" x14ac:dyDescent="0.3">
      <c r="A158" s="20">
        <v>2</v>
      </c>
      <c r="B158" s="21">
        <v>10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28</v>
      </c>
      <c r="E159" s="42" t="s">
        <v>49</v>
      </c>
      <c r="F159" s="43">
        <v>110</v>
      </c>
      <c r="G159" s="43">
        <v>9</v>
      </c>
      <c r="H159" s="43">
        <v>9</v>
      </c>
      <c r="I159" s="43">
        <v>11</v>
      </c>
      <c r="J159" s="43">
        <v>165</v>
      </c>
      <c r="K159" s="44">
        <v>431</v>
      </c>
      <c r="L159" s="43">
        <v>71.650000000000006</v>
      </c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374</v>
      </c>
      <c r="L160" s="43">
        <v>30.2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37</v>
      </c>
      <c r="G161" s="43">
        <v>3</v>
      </c>
      <c r="H161" s="43">
        <v>0</v>
      </c>
      <c r="I161" s="43">
        <v>19</v>
      </c>
      <c r="J161" s="43">
        <v>88</v>
      </c>
      <c r="K161" s="44"/>
      <c r="L161" s="43">
        <v>2.1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29</v>
      </c>
      <c r="E163" s="42" t="s">
        <v>48</v>
      </c>
      <c r="F163" s="43">
        <v>180</v>
      </c>
      <c r="G163" s="43">
        <v>3</v>
      </c>
      <c r="H163" s="43">
        <v>3</v>
      </c>
      <c r="I163" s="43">
        <v>23</v>
      </c>
      <c r="J163" s="43">
        <v>137</v>
      </c>
      <c r="K163" s="44">
        <v>520</v>
      </c>
      <c r="L163" s="43">
        <v>28.6</v>
      </c>
    </row>
    <row r="164" spans="1:12" ht="14.4" x14ac:dyDescent="0.3">
      <c r="A164" s="23"/>
      <c r="B164" s="15"/>
      <c r="C164" s="11"/>
      <c r="D164" s="6" t="s">
        <v>26</v>
      </c>
      <c r="E164" s="42" t="s">
        <v>75</v>
      </c>
      <c r="F164" s="43">
        <v>100</v>
      </c>
      <c r="G164" s="43">
        <v>3</v>
      </c>
      <c r="H164" s="43">
        <v>6</v>
      </c>
      <c r="I164" s="43">
        <v>8</v>
      </c>
      <c r="J164" s="43">
        <v>101</v>
      </c>
      <c r="K164" s="44">
        <v>50</v>
      </c>
      <c r="L164" s="43">
        <v>32.049999999999997</v>
      </c>
    </row>
    <row r="165" spans="1:12" ht="14.4" x14ac:dyDescent="0.3">
      <c r="A165" s="23"/>
      <c r="B165" s="15"/>
      <c r="C165" s="11"/>
      <c r="D165" s="6" t="s">
        <v>23</v>
      </c>
      <c r="E165" s="42" t="s">
        <v>41</v>
      </c>
      <c r="F165" s="43">
        <v>20</v>
      </c>
      <c r="G165" s="43">
        <v>2</v>
      </c>
      <c r="H165" s="43">
        <v>0</v>
      </c>
      <c r="I165" s="43">
        <v>8</v>
      </c>
      <c r="J165" s="43">
        <v>39</v>
      </c>
      <c r="K165" s="44"/>
      <c r="L165" s="43">
        <v>1.2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647</v>
      </c>
      <c r="G166" s="19">
        <f t="shared" ref="G166:L166" si="30">SUM(G158:G165)</f>
        <v>20</v>
      </c>
      <c r="H166" s="19">
        <f t="shared" si="30"/>
        <v>18</v>
      </c>
      <c r="I166" s="19">
        <f t="shared" si="30"/>
        <v>83</v>
      </c>
      <c r="J166" s="19">
        <f t="shared" si="30"/>
        <v>586</v>
      </c>
      <c r="K166" s="19"/>
      <c r="L166" s="19">
        <f t="shared" si="30"/>
        <v>165.8</v>
      </c>
    </row>
    <row r="167" spans="1:12" ht="14.4" x14ac:dyDescent="0.3">
      <c r="A167" s="26">
        <f>A158</f>
        <v>2</v>
      </c>
      <c r="B167" s="13">
        <f>B158</f>
        <v>10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76</v>
      </c>
      <c r="F168" s="43">
        <v>220</v>
      </c>
      <c r="G168" s="43">
        <v>4</v>
      </c>
      <c r="H168" s="43">
        <v>7</v>
      </c>
      <c r="I168" s="43">
        <v>21</v>
      </c>
      <c r="J168" s="43">
        <v>159</v>
      </c>
      <c r="K168" s="44">
        <v>132</v>
      </c>
      <c r="L168" s="43">
        <v>31.25</v>
      </c>
    </row>
    <row r="169" spans="1:12" ht="14.4" x14ac:dyDescent="0.3">
      <c r="A169" s="23"/>
      <c r="B169" s="15"/>
      <c r="C169" s="11"/>
      <c r="D169" s="7" t="s">
        <v>28</v>
      </c>
      <c r="E169" s="42" t="s">
        <v>49</v>
      </c>
      <c r="F169" s="43">
        <v>110</v>
      </c>
      <c r="G169" s="43">
        <v>12</v>
      </c>
      <c r="H169" s="43">
        <v>17</v>
      </c>
      <c r="I169" s="43">
        <v>20</v>
      </c>
      <c r="J169" s="43">
        <v>287</v>
      </c>
      <c r="K169" s="44">
        <v>431</v>
      </c>
      <c r="L169" s="43">
        <v>71.650000000000006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180</v>
      </c>
      <c r="G170" s="43">
        <v>3</v>
      </c>
      <c r="H170" s="43">
        <v>3</v>
      </c>
      <c r="I170" s="43">
        <v>23</v>
      </c>
      <c r="J170" s="43">
        <v>126</v>
      </c>
      <c r="K170" s="44">
        <v>520</v>
      </c>
      <c r="L170" s="43">
        <v>28.6</v>
      </c>
    </row>
    <row r="171" spans="1:12" ht="14.4" x14ac:dyDescent="0.3">
      <c r="A171" s="23"/>
      <c r="B171" s="15"/>
      <c r="C171" s="11"/>
      <c r="D171" s="7" t="s">
        <v>30</v>
      </c>
      <c r="E171" s="42" t="s">
        <v>61</v>
      </c>
      <c r="F171" s="43">
        <v>200</v>
      </c>
      <c r="G171" s="43">
        <v>0</v>
      </c>
      <c r="H171" s="43">
        <v>0</v>
      </c>
      <c r="I171" s="43">
        <v>14</v>
      </c>
      <c r="J171" s="43">
        <v>56</v>
      </c>
      <c r="K171" s="44">
        <v>374</v>
      </c>
      <c r="L171" s="43">
        <v>30.2</v>
      </c>
    </row>
    <row r="172" spans="1:12" ht="14.4" x14ac:dyDescent="0.3">
      <c r="A172" s="23"/>
      <c r="B172" s="15"/>
      <c r="C172" s="11"/>
      <c r="D172" s="7" t="s">
        <v>31</v>
      </c>
      <c r="E172" s="42" t="s">
        <v>40</v>
      </c>
      <c r="F172" s="43">
        <v>50</v>
      </c>
      <c r="G172" s="43">
        <v>4</v>
      </c>
      <c r="H172" s="43">
        <v>0</v>
      </c>
      <c r="I172" s="43">
        <v>30</v>
      </c>
      <c r="J172" s="43">
        <v>141</v>
      </c>
      <c r="K172" s="44"/>
      <c r="L172" s="43">
        <v>2.8</v>
      </c>
    </row>
    <row r="173" spans="1:12" ht="14.4" x14ac:dyDescent="0.3">
      <c r="A173" s="23"/>
      <c r="B173" s="15"/>
      <c r="C173" s="11"/>
      <c r="D173" s="7" t="s">
        <v>32</v>
      </c>
      <c r="E173" s="42" t="s">
        <v>41</v>
      </c>
      <c r="F173" s="43">
        <v>25</v>
      </c>
      <c r="G173" s="43">
        <v>2</v>
      </c>
      <c r="H173" s="43">
        <v>0</v>
      </c>
      <c r="I173" s="43">
        <v>11</v>
      </c>
      <c r="J173" s="43">
        <v>57</v>
      </c>
      <c r="K173" s="44"/>
      <c r="L173" s="43">
        <v>1.5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785</v>
      </c>
      <c r="G176" s="19">
        <f t="shared" ref="G176:L176" si="31">SUM(G167:G175)</f>
        <v>25</v>
      </c>
      <c r="H176" s="19">
        <f t="shared" si="31"/>
        <v>27</v>
      </c>
      <c r="I176" s="19">
        <f t="shared" si="31"/>
        <v>119</v>
      </c>
      <c r="J176" s="19">
        <f t="shared" si="31"/>
        <v>826</v>
      </c>
      <c r="K176" s="19"/>
      <c r="L176" s="19">
        <f t="shared" si="31"/>
        <v>166</v>
      </c>
    </row>
    <row r="177" spans="1:12" ht="14.4" x14ac:dyDescent="0.25">
      <c r="A177" s="29">
        <f>A158</f>
        <v>2</v>
      </c>
      <c r="B177" s="30">
        <f>B158</f>
        <v>10</v>
      </c>
      <c r="C177" s="53" t="s">
        <v>4</v>
      </c>
      <c r="D177" s="54"/>
      <c r="E177" s="31"/>
      <c r="F177" s="32">
        <f>F166+F176</f>
        <v>1432</v>
      </c>
      <c r="G177" s="32">
        <f t="shared" ref="G177:L177" si="32">G166+G176</f>
        <v>45</v>
      </c>
      <c r="H177" s="32">
        <f t="shared" si="32"/>
        <v>45</v>
      </c>
      <c r="I177" s="32">
        <f t="shared" si="32"/>
        <v>202</v>
      </c>
      <c r="J177" s="32">
        <f t="shared" si="32"/>
        <v>1412</v>
      </c>
      <c r="K177" s="32"/>
      <c r="L177" s="32">
        <f t="shared" si="32"/>
        <v>331.8</v>
      </c>
    </row>
    <row r="178" spans="1:12" ht="14.4" x14ac:dyDescent="0.3">
      <c r="A178" s="20">
        <v>2</v>
      </c>
      <c r="B178" s="21">
        <v>11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 t="s">
        <v>28</v>
      </c>
      <c r="E179" s="42" t="s">
        <v>77</v>
      </c>
      <c r="F179" s="43">
        <v>200</v>
      </c>
      <c r="G179" s="43">
        <v>10</v>
      </c>
      <c r="H179" s="43">
        <v>12</v>
      </c>
      <c r="I179" s="43">
        <v>29</v>
      </c>
      <c r="J179" s="43">
        <v>263</v>
      </c>
      <c r="K179" s="44">
        <v>4</v>
      </c>
      <c r="L179" s="43">
        <v>38.200000000000003</v>
      </c>
    </row>
    <row r="180" spans="1:12" ht="14.4" x14ac:dyDescent="0.3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3</v>
      </c>
      <c r="H180" s="43">
        <v>0</v>
      </c>
      <c r="I180" s="43">
        <v>14</v>
      </c>
      <c r="J180" s="43">
        <v>68</v>
      </c>
      <c r="K180" s="44">
        <v>358</v>
      </c>
      <c r="L180" s="43">
        <v>29.3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 t="s">
        <v>43</v>
      </c>
      <c r="F182" s="43">
        <v>100</v>
      </c>
      <c r="G182" s="43">
        <v>0</v>
      </c>
      <c r="H182" s="43">
        <v>0</v>
      </c>
      <c r="I182" s="43">
        <v>10</v>
      </c>
      <c r="J182" s="43">
        <v>44</v>
      </c>
      <c r="K182" s="44"/>
      <c r="L182" s="43">
        <v>46.65</v>
      </c>
    </row>
    <row r="183" spans="1:12" ht="14.4" x14ac:dyDescent="0.3">
      <c r="A183" s="23"/>
      <c r="B183" s="15"/>
      <c r="C183" s="11"/>
      <c r="D183" s="6" t="s">
        <v>26</v>
      </c>
      <c r="E183" s="42" t="s">
        <v>78</v>
      </c>
      <c r="F183" s="43">
        <v>70</v>
      </c>
      <c r="G183" s="43">
        <v>4</v>
      </c>
      <c r="H183" s="43">
        <v>6</v>
      </c>
      <c r="I183" s="43">
        <v>22</v>
      </c>
      <c r="J183" s="43">
        <v>163</v>
      </c>
      <c r="K183" s="44">
        <v>1</v>
      </c>
      <c r="L183" s="43">
        <v>50.65</v>
      </c>
    </row>
    <row r="184" spans="1:12" ht="14.4" x14ac:dyDescent="0.3">
      <c r="A184" s="23"/>
      <c r="B184" s="15"/>
      <c r="C184" s="11"/>
      <c r="D184" s="6" t="s">
        <v>23</v>
      </c>
      <c r="E184" s="42" t="s">
        <v>41</v>
      </c>
      <c r="F184" s="43">
        <v>20</v>
      </c>
      <c r="G184" s="43">
        <v>2</v>
      </c>
      <c r="H184" s="43">
        <v>0</v>
      </c>
      <c r="I184" s="43">
        <v>8</v>
      </c>
      <c r="J184" s="43">
        <v>39</v>
      </c>
      <c r="K184" s="44"/>
      <c r="L184" s="43">
        <v>1.2</v>
      </c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590</v>
      </c>
      <c r="G185" s="19">
        <f t="shared" ref="G185:L185" si="33">SUM(G178:G184)</f>
        <v>19</v>
      </c>
      <c r="H185" s="19">
        <f t="shared" si="33"/>
        <v>18</v>
      </c>
      <c r="I185" s="19">
        <f t="shared" si="33"/>
        <v>83</v>
      </c>
      <c r="J185" s="19">
        <f t="shared" si="33"/>
        <v>577</v>
      </c>
      <c r="K185" s="19"/>
      <c r="L185" s="19">
        <f t="shared" si="33"/>
        <v>166</v>
      </c>
    </row>
    <row r="186" spans="1:12" ht="14.4" x14ac:dyDescent="0.3">
      <c r="A186" s="26">
        <f>A178</f>
        <v>2</v>
      </c>
      <c r="B186" s="13">
        <f>B178</f>
        <v>11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79</v>
      </c>
      <c r="F187" s="43">
        <v>223</v>
      </c>
      <c r="G187" s="43">
        <v>4</v>
      </c>
      <c r="H187" s="43">
        <v>5</v>
      </c>
      <c r="I187" s="43">
        <v>9</v>
      </c>
      <c r="J187" s="43">
        <v>94</v>
      </c>
      <c r="K187" s="44">
        <v>148</v>
      </c>
      <c r="L187" s="43">
        <v>30.75</v>
      </c>
    </row>
    <row r="188" spans="1:12" ht="14.4" x14ac:dyDescent="0.3">
      <c r="A188" s="23"/>
      <c r="B188" s="15"/>
      <c r="C188" s="11"/>
      <c r="D188" s="7" t="s">
        <v>28</v>
      </c>
      <c r="E188" s="42" t="s">
        <v>80</v>
      </c>
      <c r="F188" s="43">
        <v>100</v>
      </c>
      <c r="G188" s="43">
        <v>11</v>
      </c>
      <c r="H188" s="43">
        <v>19</v>
      </c>
      <c r="I188" s="43">
        <v>20</v>
      </c>
      <c r="J188" s="43">
        <v>294</v>
      </c>
      <c r="K188" s="44">
        <v>267</v>
      </c>
      <c r="L188" s="43">
        <v>80.2</v>
      </c>
    </row>
    <row r="189" spans="1:12" ht="14.4" x14ac:dyDescent="0.3">
      <c r="A189" s="23"/>
      <c r="B189" s="15"/>
      <c r="C189" s="11"/>
      <c r="D189" s="7" t="s">
        <v>29</v>
      </c>
      <c r="E189" s="42" t="s">
        <v>81</v>
      </c>
      <c r="F189" s="43">
        <v>190</v>
      </c>
      <c r="G189" s="43">
        <v>5</v>
      </c>
      <c r="H189" s="43">
        <v>3</v>
      </c>
      <c r="I189" s="43">
        <v>29</v>
      </c>
      <c r="J189" s="43">
        <v>162</v>
      </c>
      <c r="K189" s="44">
        <v>23</v>
      </c>
      <c r="L189" s="43">
        <v>35.700000000000003</v>
      </c>
    </row>
    <row r="190" spans="1:12" ht="14.4" x14ac:dyDescent="0.3">
      <c r="A190" s="23"/>
      <c r="B190" s="15"/>
      <c r="C190" s="11"/>
      <c r="D190" s="7" t="s">
        <v>30</v>
      </c>
      <c r="E190" s="42" t="s">
        <v>82</v>
      </c>
      <c r="F190" s="43">
        <v>200</v>
      </c>
      <c r="G190" s="43">
        <v>0</v>
      </c>
      <c r="H190" s="43">
        <v>0</v>
      </c>
      <c r="I190" s="43">
        <v>14</v>
      </c>
      <c r="J190" s="43">
        <v>56</v>
      </c>
      <c r="K190" s="44">
        <v>349</v>
      </c>
      <c r="L190" s="43">
        <v>13.65</v>
      </c>
    </row>
    <row r="191" spans="1:12" ht="14.4" x14ac:dyDescent="0.3">
      <c r="A191" s="23"/>
      <c r="B191" s="15"/>
      <c r="C191" s="11"/>
      <c r="D191" s="7" t="s">
        <v>31</v>
      </c>
      <c r="E191" s="42" t="s">
        <v>40</v>
      </c>
      <c r="F191" s="43">
        <v>50</v>
      </c>
      <c r="G191" s="43">
        <v>4</v>
      </c>
      <c r="H191" s="43">
        <v>0</v>
      </c>
      <c r="I191" s="43">
        <v>30</v>
      </c>
      <c r="J191" s="43">
        <v>141</v>
      </c>
      <c r="K191" s="44"/>
      <c r="L191" s="43">
        <v>2.8</v>
      </c>
    </row>
    <row r="192" spans="1:12" ht="14.4" x14ac:dyDescent="0.3">
      <c r="A192" s="23"/>
      <c r="B192" s="15"/>
      <c r="C192" s="11"/>
      <c r="D192" s="7" t="s">
        <v>32</v>
      </c>
      <c r="E192" s="42" t="s">
        <v>41</v>
      </c>
      <c r="F192" s="43">
        <v>25</v>
      </c>
      <c r="G192" s="43">
        <v>2</v>
      </c>
      <c r="H192" s="43">
        <v>0</v>
      </c>
      <c r="I192" s="43">
        <v>11</v>
      </c>
      <c r="J192" s="43">
        <v>57</v>
      </c>
      <c r="K192" s="44"/>
      <c r="L192" s="43">
        <v>1.5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788</v>
      </c>
      <c r="G195" s="19">
        <f t="shared" ref="G195:J195" si="34">SUM(G186:G194)</f>
        <v>26</v>
      </c>
      <c r="H195" s="19">
        <f t="shared" si="34"/>
        <v>27</v>
      </c>
      <c r="I195" s="19">
        <f t="shared" si="34"/>
        <v>113</v>
      </c>
      <c r="J195" s="19">
        <f t="shared" si="34"/>
        <v>804</v>
      </c>
      <c r="K195" s="25"/>
      <c r="L195" s="19">
        <f t="shared" ref="L195" si="35">SUM(L186:L194)</f>
        <v>164.60000000000002</v>
      </c>
    </row>
    <row r="196" spans="1:12" ht="14.4" x14ac:dyDescent="0.25">
      <c r="A196" s="29">
        <f>A178</f>
        <v>2</v>
      </c>
      <c r="B196" s="30">
        <f>B178</f>
        <v>11</v>
      </c>
      <c r="C196" s="53" t="s">
        <v>4</v>
      </c>
      <c r="D196" s="54"/>
      <c r="E196" s="31"/>
      <c r="F196" s="32">
        <f>F185+F195</f>
        <v>1378</v>
      </c>
      <c r="G196" s="32">
        <f t="shared" ref="G196" si="36">G185+G195</f>
        <v>45</v>
      </c>
      <c r="H196" s="32">
        <f t="shared" ref="H196" si="37">H185+H195</f>
        <v>45</v>
      </c>
      <c r="I196" s="32">
        <f t="shared" ref="I196" si="38">I185+I195</f>
        <v>196</v>
      </c>
      <c r="J196" s="32">
        <f t="shared" ref="J196:L196" si="39">J185+J195</f>
        <v>1381</v>
      </c>
      <c r="K196" s="32"/>
      <c r="L196" s="32">
        <f t="shared" si="39"/>
        <v>330.6</v>
      </c>
    </row>
    <row r="197" spans="1:12" x14ac:dyDescent="0.25">
      <c r="A197" s="27"/>
      <c r="B197" s="28"/>
      <c r="C197" s="55" t="s">
        <v>5</v>
      </c>
      <c r="D197" s="55"/>
      <c r="E197" s="55"/>
      <c r="F197" s="34">
        <f>(F24+F43+F62+F81+F100+F119+F138+F157+F177+F196)/(IF(F24=0,0,1)+IF(F43=0,0,1)+IF(F62=0,0,1)+IF(F81=0,0,1)+IF(F100=0,0,1)+IF(F119=0,0,1)+IF(F138=0,0,1)+IF(F157=0,0,1)+IF(F177=0,0,1)+IF(F196=0,0,1))</f>
        <v>1337.6</v>
      </c>
      <c r="G197" s="34">
        <f t="shared" ref="G197:J197" si="40">(G24+G43+G62+G81+G100+G119+G138+G157+G177+G196)/(IF(G24=0,0,1)+IF(G43=0,0,1)+IF(G62=0,0,1)+IF(G81=0,0,1)+IF(G100=0,0,1)+IF(G119=0,0,1)+IF(G138=0,0,1)+IF(G157=0,0,1)+IF(G177=0,0,1)+IF(G196=0,0,1))</f>
        <v>45.1</v>
      </c>
      <c r="H197" s="34">
        <f t="shared" si="40"/>
        <v>45.2</v>
      </c>
      <c r="I197" s="34">
        <f t="shared" si="40"/>
        <v>198.9</v>
      </c>
      <c r="J197" s="34">
        <f t="shared" si="40"/>
        <v>1391.1</v>
      </c>
      <c r="K197" s="34"/>
      <c r="L197" s="34">
        <f t="shared" ref="L197" si="41">(L24+L43+L62+L81+L100+L119+L138+L157+L177+L196)/(IF(L24=0,0,1)+IF(L43=0,0,1)+IF(L62=0,0,1)+IF(L81=0,0,1)+IF(L100=0,0,1)+IF(L119=0,0,1)+IF(L138=0,0,1)+IF(L157=0,0,1)+IF(L177=0,0,1)+IF(L196=0,0,1))</f>
        <v>331.24900000000002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Кондратьев</cp:lastModifiedBy>
  <dcterms:created xsi:type="dcterms:W3CDTF">2022-05-16T14:23:56Z</dcterms:created>
  <dcterms:modified xsi:type="dcterms:W3CDTF">2024-01-09T13:44:53Z</dcterms:modified>
</cp:coreProperties>
</file>